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S15" i="1"/>
  <c r="S13"/>
  <c r="R13"/>
  <c r="R17" s="1"/>
  <c r="R8"/>
  <c r="S6"/>
  <c r="S4"/>
  <c r="R4"/>
  <c r="Q15" l="1"/>
  <c r="O15"/>
  <c r="Q13"/>
  <c r="P13"/>
  <c r="P17" s="1"/>
  <c r="O13"/>
  <c r="N13"/>
  <c r="N17" s="1"/>
  <c r="Q6"/>
  <c r="O6"/>
  <c r="Q4"/>
  <c r="P4"/>
  <c r="P8" s="1"/>
  <c r="O4"/>
  <c r="N4"/>
  <c r="N8" s="1"/>
  <c r="M15" l="1"/>
  <c r="M13" s="1"/>
  <c r="L13"/>
  <c r="L17" s="1"/>
  <c r="M6"/>
  <c r="M4" s="1"/>
  <c r="L4"/>
  <c r="L8" s="1"/>
  <c r="F17" l="1"/>
  <c r="I15"/>
  <c r="G15"/>
  <c r="E15"/>
  <c r="C15"/>
  <c r="K13"/>
  <c r="J13"/>
  <c r="J17" s="1"/>
  <c r="I13"/>
  <c r="H13"/>
  <c r="H17" s="1"/>
  <c r="G13"/>
  <c r="E13"/>
  <c r="D13"/>
  <c r="D17" s="1"/>
  <c r="C13"/>
  <c r="C17" s="1"/>
  <c r="B13"/>
  <c r="B17" s="1"/>
  <c r="I6"/>
  <c r="G6"/>
  <c r="E6"/>
  <c r="C6"/>
  <c r="K4"/>
  <c r="J4"/>
  <c r="J8" s="1"/>
  <c r="I4"/>
  <c r="H4"/>
  <c r="H8" s="1"/>
  <c r="G4"/>
  <c r="F4"/>
  <c r="F8" s="1"/>
  <c r="E4"/>
  <c r="D4"/>
  <c r="D8" s="1"/>
  <c r="C4"/>
  <c r="C8" s="1"/>
  <c r="B4"/>
  <c r="B8" s="1"/>
</calcChain>
</file>

<file path=xl/sharedStrings.xml><?xml version="1.0" encoding="utf-8"?>
<sst xmlns="http://schemas.openxmlformats.org/spreadsheetml/2006/main" count="66" uniqueCount="20">
  <si>
    <t>пар</t>
  </si>
  <si>
    <t>январь</t>
  </si>
  <si>
    <t>февраль</t>
  </si>
  <si>
    <t>март</t>
  </si>
  <si>
    <t>апрель</t>
  </si>
  <si>
    <t xml:space="preserve"> тыс.Гкал</t>
  </si>
  <si>
    <t>тыс.руб</t>
  </si>
  <si>
    <t>полезный отпуск</t>
  </si>
  <si>
    <t>собственные нужд</t>
  </si>
  <si>
    <t>прочие потребители</t>
  </si>
  <si>
    <t>потери</t>
  </si>
  <si>
    <t>потери в %</t>
  </si>
  <si>
    <t>горячая вода</t>
  </si>
  <si>
    <t>Тыс.Гкал</t>
  </si>
  <si>
    <t>май</t>
  </si>
  <si>
    <t>июнь</t>
  </si>
  <si>
    <t>Гкал</t>
  </si>
  <si>
    <t>июль</t>
  </si>
  <si>
    <t>август</t>
  </si>
  <si>
    <t>сентябрь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</si>
</sst>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2" xfId="0" applyFill="1" applyBorder="1"/>
    <xf numFmtId="0" fontId="2" fillId="0" borderId="2" xfId="0" applyFont="1" applyBorder="1"/>
    <xf numFmtId="164" fontId="2" fillId="0" borderId="2" xfId="0" applyNumberFormat="1" applyFont="1" applyBorder="1"/>
    <xf numFmtId="0" fontId="0" fillId="0" borderId="2" xfId="0" applyBorder="1"/>
    <xf numFmtId="164" fontId="0" fillId="0" borderId="2" xfId="0" applyNumberFormat="1" applyBorder="1"/>
    <xf numFmtId="2" fontId="0" fillId="0" borderId="2" xfId="0" applyNumberFormat="1" applyBorder="1"/>
    <xf numFmtId="0" fontId="0" fillId="2" borderId="2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7"/>
  <sheetViews>
    <sheetView tabSelected="1" workbookViewId="0">
      <selection activeCell="M28" sqref="M27:M28"/>
    </sheetView>
  </sheetViews>
  <sheetFormatPr defaultRowHeight="15"/>
  <cols>
    <col min="1" max="1" width="26.140625" customWidth="1"/>
  </cols>
  <sheetData>
    <row r="2" spans="1:19" ht="15" customHeight="1">
      <c r="A2" s="8" t="s">
        <v>0</v>
      </c>
      <c r="B2" s="7" t="s">
        <v>1</v>
      </c>
      <c r="C2" s="7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14</v>
      </c>
      <c r="K2" s="7"/>
      <c r="L2" s="7" t="s">
        <v>15</v>
      </c>
      <c r="M2" s="7"/>
      <c r="N2" s="7" t="s">
        <v>17</v>
      </c>
      <c r="O2" s="7"/>
      <c r="P2" s="7" t="s">
        <v>18</v>
      </c>
      <c r="Q2" s="7"/>
      <c r="R2" s="7" t="s">
        <v>19</v>
      </c>
      <c r="S2" s="7"/>
    </row>
    <row r="3" spans="1:19" ht="15" customHeight="1">
      <c r="A3" s="9"/>
      <c r="B3" s="1" t="s">
        <v>5</v>
      </c>
      <c r="C3" s="1" t="s">
        <v>6</v>
      </c>
      <c r="D3" s="1" t="s">
        <v>5</v>
      </c>
      <c r="E3" s="1" t="s">
        <v>6</v>
      </c>
      <c r="F3" s="1" t="s">
        <v>5</v>
      </c>
      <c r="G3" s="1" t="s">
        <v>6</v>
      </c>
      <c r="H3" s="1" t="s">
        <v>5</v>
      </c>
      <c r="I3" s="1" t="s">
        <v>6</v>
      </c>
      <c r="J3" s="1" t="s">
        <v>5</v>
      </c>
      <c r="K3" s="1" t="s">
        <v>6</v>
      </c>
      <c r="L3" s="1" t="s">
        <v>16</v>
      </c>
      <c r="M3" s="1" t="s">
        <v>6</v>
      </c>
      <c r="N3" s="1" t="s">
        <v>5</v>
      </c>
      <c r="O3" s="1" t="s">
        <v>6</v>
      </c>
      <c r="P3" s="1" t="s">
        <v>5</v>
      </c>
      <c r="Q3" s="1" t="s">
        <v>6</v>
      </c>
      <c r="R3" s="1" t="s">
        <v>5</v>
      </c>
      <c r="S3" s="1" t="s">
        <v>6</v>
      </c>
    </row>
    <row r="4" spans="1:19">
      <c r="A4" s="2" t="s">
        <v>7</v>
      </c>
      <c r="B4" s="3">
        <f>B5+B6+B7</f>
        <v>0.82699999999999996</v>
      </c>
      <c r="C4" s="3">
        <f t="shared" ref="C4:S4" si="0">C5+C6+C7</f>
        <v>465.37851999999998</v>
      </c>
      <c r="D4" s="3">
        <f t="shared" si="0"/>
        <v>0.79500000000000004</v>
      </c>
      <c r="E4" s="3">
        <f t="shared" si="0"/>
        <v>443.27954000000005</v>
      </c>
      <c r="F4" s="3">
        <f>F5+F6+F7</f>
        <v>0.65700000000000003</v>
      </c>
      <c r="G4" s="3">
        <f t="shared" si="0"/>
        <v>374.38272000000001</v>
      </c>
      <c r="H4" s="3">
        <f>H5+H6+H7</f>
        <v>0.50700000000000001</v>
      </c>
      <c r="I4" s="3">
        <f t="shared" si="0"/>
        <v>280.13706999999999</v>
      </c>
      <c r="J4" s="3">
        <f t="shared" si="0"/>
        <v>0.20100000000000001</v>
      </c>
      <c r="K4" s="3">
        <f t="shared" si="0"/>
        <v>111.145</v>
      </c>
      <c r="L4" s="3">
        <f t="shared" si="0"/>
        <v>0.218</v>
      </c>
      <c r="M4" s="3">
        <f t="shared" si="0"/>
        <v>128.69406000000001</v>
      </c>
      <c r="N4" s="3">
        <f t="shared" si="0"/>
        <v>0.30299999999999999</v>
      </c>
      <c r="O4" s="3">
        <f t="shared" si="0"/>
        <v>233.53590000000003</v>
      </c>
      <c r="P4" s="3">
        <f t="shared" si="0"/>
        <v>0.246</v>
      </c>
      <c r="Q4" s="3">
        <f t="shared" si="0"/>
        <v>190.827</v>
      </c>
      <c r="R4" s="3">
        <f t="shared" si="0"/>
        <v>0.372</v>
      </c>
      <c r="S4" s="3">
        <f t="shared" si="0"/>
        <v>296.23620000000005</v>
      </c>
    </row>
    <row r="5" spans="1:19">
      <c r="A5" s="4" t="s">
        <v>8</v>
      </c>
      <c r="B5" s="4">
        <v>1.4999999999999999E-2</v>
      </c>
      <c r="C5" s="4"/>
      <c r="D5" s="4">
        <v>1.4999999999999999E-2</v>
      </c>
      <c r="E5" s="4"/>
      <c r="F5" s="4">
        <v>1.4999999999999999E-2</v>
      </c>
      <c r="G5" s="4"/>
      <c r="H5" s="4">
        <v>1.4999999999999999E-2</v>
      </c>
      <c r="I5" s="4"/>
      <c r="J5" s="4">
        <v>7.0000000000000001E-3</v>
      </c>
      <c r="K5" s="4"/>
      <c r="L5" s="4">
        <v>0</v>
      </c>
      <c r="M5" s="4"/>
      <c r="N5" s="4">
        <v>7.0000000000000001E-3</v>
      </c>
      <c r="O5" s="4"/>
      <c r="P5" s="4">
        <v>7.0000000000000001E-3</v>
      </c>
      <c r="Q5" s="4"/>
      <c r="R5" s="4">
        <v>7.0000000000000001E-3</v>
      </c>
      <c r="S5" s="4"/>
    </row>
    <row r="6" spans="1:19">
      <c r="A6" s="4" t="s">
        <v>9</v>
      </c>
      <c r="B6" s="4">
        <v>0.71599999999999997</v>
      </c>
      <c r="C6" s="5">
        <f>B6*649.97</f>
        <v>465.37851999999998</v>
      </c>
      <c r="D6" s="4">
        <v>0.68200000000000005</v>
      </c>
      <c r="E6" s="5">
        <f>D6*649.97</f>
        <v>443.27954000000005</v>
      </c>
      <c r="F6" s="4">
        <v>0.57599999999999996</v>
      </c>
      <c r="G6" s="5">
        <f>F6*649.97</f>
        <v>374.38272000000001</v>
      </c>
      <c r="H6" s="4">
        <v>0.43099999999999999</v>
      </c>
      <c r="I6" s="5">
        <f>H6*649.97</f>
        <v>280.13706999999999</v>
      </c>
      <c r="J6" s="4">
        <v>0.17100000000000001</v>
      </c>
      <c r="K6" s="5">
        <v>111.145</v>
      </c>
      <c r="L6" s="4">
        <v>0.19800000000000001</v>
      </c>
      <c r="M6" s="5">
        <f>L6*649.97</f>
        <v>128.69406000000001</v>
      </c>
      <c r="N6" s="4">
        <v>0.25700000000000001</v>
      </c>
      <c r="O6" s="5">
        <f>N6*908.7</f>
        <v>233.53590000000003</v>
      </c>
      <c r="P6" s="4">
        <v>0.21</v>
      </c>
      <c r="Q6" s="5">
        <f>P6*908.7</f>
        <v>190.827</v>
      </c>
      <c r="R6" s="4">
        <v>0.32600000000000001</v>
      </c>
      <c r="S6" s="5">
        <f>R6*908.7</f>
        <v>296.23620000000005</v>
      </c>
    </row>
    <row r="7" spans="1:19">
      <c r="A7" s="4" t="s">
        <v>10</v>
      </c>
      <c r="B7" s="4">
        <v>9.6000000000000002E-2</v>
      </c>
      <c r="C7" s="4"/>
      <c r="D7" s="4">
        <v>9.8000000000000004E-2</v>
      </c>
      <c r="E7" s="4"/>
      <c r="F7" s="4">
        <v>6.6000000000000003E-2</v>
      </c>
      <c r="G7" s="4"/>
      <c r="H7" s="4">
        <v>6.0999999999999999E-2</v>
      </c>
      <c r="I7" s="4"/>
      <c r="J7" s="4">
        <v>2.3E-2</v>
      </c>
      <c r="K7" s="4"/>
      <c r="L7" s="4">
        <v>0.02</v>
      </c>
      <c r="M7" s="4"/>
      <c r="N7" s="4">
        <v>3.9E-2</v>
      </c>
      <c r="O7" s="4"/>
      <c r="P7" s="4">
        <v>2.9000000000000001E-2</v>
      </c>
      <c r="Q7" s="4"/>
      <c r="R7" s="4">
        <v>3.9E-2</v>
      </c>
      <c r="S7" s="4"/>
    </row>
    <row r="8" spans="1:19">
      <c r="A8" s="4" t="s">
        <v>11</v>
      </c>
      <c r="B8" s="6">
        <f>B7/B4*100</f>
        <v>11.608222490931077</v>
      </c>
      <c r="C8" s="6">
        <f>C7/C4*100</f>
        <v>0</v>
      </c>
      <c r="D8" s="6">
        <f>D7/D4*100</f>
        <v>12.327044025157234</v>
      </c>
      <c r="E8" s="6"/>
      <c r="F8" s="6">
        <f>F7/F4*100</f>
        <v>10.045662100456621</v>
      </c>
      <c r="G8" s="6"/>
      <c r="H8" s="6">
        <f>H7/H4*100</f>
        <v>12.031558185404338</v>
      </c>
      <c r="I8" s="6"/>
      <c r="J8" s="6">
        <f>J7/J4*100</f>
        <v>11.44278606965174</v>
      </c>
      <c r="K8" s="6"/>
      <c r="L8" s="6">
        <f>L7/L4*100</f>
        <v>9.1743119266055047</v>
      </c>
      <c r="M8" s="6"/>
      <c r="N8" s="6">
        <f>N7/N4*100</f>
        <v>12.871287128712872</v>
      </c>
      <c r="O8" s="6"/>
      <c r="P8" s="6">
        <f>P7/P4*100</f>
        <v>11.788617886178862</v>
      </c>
      <c r="Q8" s="6"/>
      <c r="R8" s="6">
        <f>R7/R4*100</f>
        <v>10.483870967741936</v>
      </c>
      <c r="S8" s="6"/>
    </row>
    <row r="11" spans="1:19" ht="15" customHeight="1">
      <c r="A11" s="8" t="s">
        <v>12</v>
      </c>
      <c r="B11" s="7" t="s">
        <v>1</v>
      </c>
      <c r="C11" s="7"/>
      <c r="D11" s="7" t="s">
        <v>2</v>
      </c>
      <c r="E11" s="7"/>
      <c r="F11" s="7" t="s">
        <v>3</v>
      </c>
      <c r="G11" s="7"/>
      <c r="H11" s="7" t="s">
        <v>4</v>
      </c>
      <c r="I11" s="7"/>
      <c r="J11" s="7" t="s">
        <v>14</v>
      </c>
      <c r="K11" s="7"/>
      <c r="L11" s="7" t="s">
        <v>15</v>
      </c>
      <c r="M11" s="7"/>
      <c r="N11" s="7" t="s">
        <v>17</v>
      </c>
      <c r="O11" s="7"/>
      <c r="P11" s="7" t="s">
        <v>18</v>
      </c>
      <c r="Q11" s="7"/>
      <c r="R11" s="7" t="s">
        <v>19</v>
      </c>
      <c r="S11" s="7"/>
    </row>
    <row r="12" spans="1:19" ht="15" customHeight="1">
      <c r="A12" s="9"/>
      <c r="B12" s="1" t="s">
        <v>13</v>
      </c>
      <c r="C12" s="1" t="s">
        <v>6</v>
      </c>
      <c r="D12" s="1" t="s">
        <v>5</v>
      </c>
      <c r="E12" s="1" t="s">
        <v>6</v>
      </c>
      <c r="F12" s="1" t="s">
        <v>5</v>
      </c>
      <c r="G12" s="1" t="s">
        <v>6</v>
      </c>
      <c r="H12" s="1" t="s">
        <v>5</v>
      </c>
      <c r="I12" s="1" t="s">
        <v>6</v>
      </c>
      <c r="J12" s="1" t="s">
        <v>5</v>
      </c>
      <c r="K12" s="1" t="s">
        <v>6</v>
      </c>
      <c r="L12" s="1" t="s">
        <v>16</v>
      </c>
      <c r="M12" s="1" t="s">
        <v>6</v>
      </c>
      <c r="N12" s="1" t="s">
        <v>5</v>
      </c>
      <c r="O12" s="1" t="s">
        <v>6</v>
      </c>
      <c r="P12" s="1" t="s">
        <v>5</v>
      </c>
      <c r="Q12" s="1" t="s">
        <v>6</v>
      </c>
      <c r="R12" s="1" t="s">
        <v>5</v>
      </c>
      <c r="S12" s="1" t="s">
        <v>6</v>
      </c>
    </row>
    <row r="13" spans="1:19">
      <c r="A13" s="2" t="s">
        <v>7</v>
      </c>
      <c r="B13" s="3">
        <f t="shared" ref="B13:S13" si="1">B14+B15+B16</f>
        <v>4.1280000000000001</v>
      </c>
      <c r="C13" s="3">
        <f t="shared" si="1"/>
        <v>2742.5324000000001</v>
      </c>
      <c r="D13" s="3">
        <f t="shared" si="1"/>
        <v>3.1230000000000002</v>
      </c>
      <c r="E13" s="3">
        <f t="shared" si="1"/>
        <v>2140.2167400000003</v>
      </c>
      <c r="F13" s="3">
        <v>2.9039999999999999</v>
      </c>
      <c r="G13" s="3">
        <f t="shared" si="1"/>
        <v>1945.8093799999999</v>
      </c>
      <c r="H13" s="3">
        <f t="shared" si="1"/>
        <v>1.69</v>
      </c>
      <c r="I13" s="3">
        <f t="shared" si="1"/>
        <v>1155.1615899999999</v>
      </c>
      <c r="J13" s="3">
        <f t="shared" si="1"/>
        <v>0.23499999999999999</v>
      </c>
      <c r="K13" s="3">
        <f t="shared" si="1"/>
        <v>158.82400000000001</v>
      </c>
      <c r="L13" s="3">
        <f t="shared" si="1"/>
        <v>0</v>
      </c>
      <c r="M13" s="3">
        <f t="shared" si="1"/>
        <v>0</v>
      </c>
      <c r="N13" s="3">
        <f t="shared" si="1"/>
        <v>0</v>
      </c>
      <c r="O13" s="3">
        <f t="shared" si="1"/>
        <v>0</v>
      </c>
      <c r="P13" s="3">
        <f t="shared" si="1"/>
        <v>0</v>
      </c>
      <c r="Q13" s="3">
        <f t="shared" si="1"/>
        <v>0</v>
      </c>
      <c r="R13" s="3">
        <f t="shared" si="1"/>
        <v>0</v>
      </c>
      <c r="S13" s="3">
        <f t="shared" si="1"/>
        <v>0</v>
      </c>
    </row>
    <row r="14" spans="1:19">
      <c r="A14" s="4" t="s">
        <v>8</v>
      </c>
      <c r="B14" s="4">
        <v>4.9000000000000002E-2</v>
      </c>
      <c r="C14" s="4"/>
      <c r="D14" s="4">
        <v>2.9000000000000001E-2</v>
      </c>
      <c r="E14" s="4"/>
      <c r="F14" s="4">
        <v>4.2000000000000003E-2</v>
      </c>
      <c r="G14" s="4"/>
      <c r="H14" s="4">
        <v>2.1000000000000001E-2</v>
      </c>
      <c r="I14" s="4"/>
      <c r="J14" s="4">
        <v>8.9999999999999993E-3</v>
      </c>
      <c r="K14" s="4"/>
      <c r="L14" s="4">
        <v>0</v>
      </c>
      <c r="M14" s="4"/>
      <c r="N14" s="4">
        <v>0</v>
      </c>
      <c r="O14" s="4"/>
      <c r="P14" s="4">
        <v>0</v>
      </c>
      <c r="Q14" s="4"/>
      <c r="R14" s="4">
        <v>0</v>
      </c>
      <c r="S14" s="4"/>
    </row>
    <row r="15" spans="1:19">
      <c r="A15" s="4" t="s">
        <v>9</v>
      </c>
      <c r="B15" s="4">
        <v>3.16</v>
      </c>
      <c r="C15" s="5">
        <f>B15*867.89</f>
        <v>2742.5324000000001</v>
      </c>
      <c r="D15" s="4">
        <v>2.4660000000000002</v>
      </c>
      <c r="E15" s="5">
        <f>D15*867.89</f>
        <v>2140.2167400000003</v>
      </c>
      <c r="F15" s="4">
        <v>2.242</v>
      </c>
      <c r="G15" s="5">
        <f>F15*867.89</f>
        <v>1945.8093799999999</v>
      </c>
      <c r="H15" s="4">
        <v>1.331</v>
      </c>
      <c r="I15" s="5">
        <f>H15*867.89</f>
        <v>1155.1615899999999</v>
      </c>
      <c r="J15" s="4">
        <v>0.183</v>
      </c>
      <c r="K15" s="5">
        <v>158.82400000000001</v>
      </c>
      <c r="L15" s="4">
        <v>0</v>
      </c>
      <c r="M15" s="5">
        <f>L15*867.89</f>
        <v>0</v>
      </c>
      <c r="N15" s="4">
        <v>0</v>
      </c>
      <c r="O15" s="5">
        <f>N15*1106.37</f>
        <v>0</v>
      </c>
      <c r="P15" s="4">
        <v>0</v>
      </c>
      <c r="Q15" s="5">
        <f>P15*1106.37</f>
        <v>0</v>
      </c>
      <c r="R15" s="4">
        <v>0</v>
      </c>
      <c r="S15" s="5">
        <f>R15*1106.37</f>
        <v>0</v>
      </c>
    </row>
    <row r="16" spans="1:19">
      <c r="A16" s="4" t="s">
        <v>10</v>
      </c>
      <c r="B16" s="4">
        <v>0.91900000000000004</v>
      </c>
      <c r="C16" s="4"/>
      <c r="D16" s="4">
        <v>0.628</v>
      </c>
      <c r="E16" s="4"/>
      <c r="F16" s="4">
        <v>0.62</v>
      </c>
      <c r="G16" s="4"/>
      <c r="H16" s="4">
        <v>0.33800000000000002</v>
      </c>
      <c r="I16" s="4"/>
      <c r="J16" s="4">
        <v>4.2999999999999997E-2</v>
      </c>
      <c r="K16" s="4"/>
      <c r="L16" s="4">
        <v>0</v>
      </c>
      <c r="M16" s="4"/>
      <c r="N16" s="4">
        <v>0</v>
      </c>
      <c r="O16" s="4"/>
      <c r="P16" s="4">
        <v>0</v>
      </c>
      <c r="Q16" s="4"/>
      <c r="R16" s="4">
        <v>0</v>
      </c>
      <c r="S16" s="4"/>
    </row>
    <row r="17" spans="1:19">
      <c r="A17" s="4" t="s">
        <v>11</v>
      </c>
      <c r="B17" s="6">
        <f>B16/B13*100</f>
        <v>22.262596899224807</v>
      </c>
      <c r="C17" s="6">
        <f>C16/C13*100</f>
        <v>0</v>
      </c>
      <c r="D17" s="6">
        <f>D16/D13*100</f>
        <v>20.10886967659302</v>
      </c>
      <c r="E17" s="6"/>
      <c r="F17" s="6">
        <f>F16/F13*100</f>
        <v>21.349862258953166</v>
      </c>
      <c r="G17" s="6"/>
      <c r="H17" s="6">
        <f>H16/H13*100</f>
        <v>20</v>
      </c>
      <c r="I17" s="6"/>
      <c r="J17" s="6">
        <f>J16/J13*100</f>
        <v>18.297872340425531</v>
      </c>
      <c r="K17" s="6"/>
      <c r="L17" s="6" t="e">
        <f>L16/L13*100</f>
        <v>#DIV/0!</v>
      </c>
      <c r="M17" s="6"/>
      <c r="N17" s="6" t="e">
        <f>N16/N13*100</f>
        <v>#DIV/0!</v>
      </c>
      <c r="O17" s="6"/>
      <c r="P17" s="6" t="e">
        <f>P16/P13*100</f>
        <v>#DIV/0!</v>
      </c>
      <c r="Q17" s="6"/>
      <c r="R17" s="6" t="e">
        <f>R16/R13*100</f>
        <v>#DIV/0!</v>
      </c>
      <c r="S17" s="6"/>
    </row>
  </sheetData>
  <mergeCells count="20">
    <mergeCell ref="R2:S2"/>
    <mergeCell ref="R11:S11"/>
    <mergeCell ref="J2:K2"/>
    <mergeCell ref="J11:K11"/>
    <mergeCell ref="A11:A12"/>
    <mergeCell ref="B11:C11"/>
    <mergeCell ref="D11:E11"/>
    <mergeCell ref="F11:G11"/>
    <mergeCell ref="H11:I11"/>
    <mergeCell ref="A2:A3"/>
    <mergeCell ref="B2:C2"/>
    <mergeCell ref="D2:E2"/>
    <mergeCell ref="F2:G2"/>
    <mergeCell ref="H2:I2"/>
    <mergeCell ref="N2:O2"/>
    <mergeCell ref="P2:Q2"/>
    <mergeCell ref="N11:O11"/>
    <mergeCell ref="P11:Q11"/>
    <mergeCell ref="L2:M2"/>
    <mergeCell ref="L11:M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2013-10-24T04:12:35Z</dcterms:modified>
</cp:coreProperties>
</file>